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ерспектива" sheetId="1" r:id="rId1"/>
    <sheet name="Новокуйбышевск" sheetId="2" r:id="rId2"/>
    <sheet name="Волжск р-н + ГБОУ ООШ 12" sheetId="3" r:id="rId3"/>
  </sheets>
  <definedNames>
    <definedName name="_xlnm.Print_Area" localSheetId="2">'Волжск р-н + ГБОУ ООШ 12'!$A$1:$L$27</definedName>
    <definedName name="_xlnm.Print_Area" localSheetId="1">'Новокуйбышевск'!$A$1:$L$37</definedName>
    <definedName name="_xlnm.Print_Area" localSheetId="0">'Перспектива'!$A$1:$L$24</definedName>
  </definedNames>
  <calcPr fullCalcOnLoad="1"/>
</workbook>
</file>

<file path=xl/sharedStrings.xml><?xml version="1.0" encoding="utf-8"?>
<sst xmlns="http://schemas.openxmlformats.org/spreadsheetml/2006/main" count="64" uniqueCount="29">
  <si>
    <t>(полное наименование учреждения)</t>
  </si>
  <si>
    <t>Размер вознаграждения за классное руководство, руб.</t>
  </si>
  <si>
    <t>итого</t>
  </si>
  <si>
    <t>Наполняемость классов</t>
  </si>
  <si>
    <t>Руководитель</t>
  </si>
  <si>
    <t>Гл.бухгалтер</t>
  </si>
  <si>
    <t>в том числе по кварталам</t>
  </si>
  <si>
    <t>КОСГУ</t>
  </si>
  <si>
    <t>Итого</t>
  </si>
  <si>
    <t>м.п.</t>
  </si>
  <si>
    <t xml:space="preserve"> </t>
  </si>
  <si>
    <t>Количество классов</t>
  </si>
  <si>
    <t>Сумма вознаграждения за классное руководство, тыс. руб.</t>
  </si>
  <si>
    <t>Всего</t>
  </si>
  <si>
    <t>25 и выше</t>
  </si>
  <si>
    <t xml:space="preserve">ГБОУ ООШ    </t>
  </si>
  <si>
    <r>
      <t xml:space="preserve">Сумма вознаграждения за классное руководство, </t>
    </r>
    <r>
      <rPr>
        <b/>
        <sz val="14"/>
        <rFont val="Times New Roman"/>
        <family val="1"/>
      </rPr>
      <t>тыс. руб.</t>
    </r>
  </si>
  <si>
    <t>Срок сдачи до 13.00 ч.  13.04.2017</t>
  </si>
  <si>
    <t>Расчет   средств на финансирование выплаты вознаграждения за осуществление  классного руководства на 2018 год.</t>
  </si>
  <si>
    <t>Количество классов-комплектов на 01.01.2018г.</t>
  </si>
  <si>
    <t>Проект бюджетной сметы  на 2018 год.   (вознаграждение за выполнение функций классного руководителя)</t>
  </si>
  <si>
    <t>Лимиты бюджетных обязательств на 2018год (тыс.руб.)</t>
  </si>
  <si>
    <t>на 01.01.2018</t>
  </si>
  <si>
    <t>на 01.09.2018</t>
  </si>
  <si>
    <t>Количество классов-комплектов на 01.01.2018 г.</t>
  </si>
  <si>
    <t>Лимиты бюджетных обязательств на 2018 год (тыс.руб.)</t>
  </si>
  <si>
    <t xml:space="preserve">ГБОУ СОШ № 8 "ОЦ" г.Новокуйбышевска   </t>
  </si>
  <si>
    <t>Черкасова Е.В.</t>
  </si>
  <si>
    <t>Каклюшкина С.В.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</si>
</sst>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distributed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188" fontId="6" fillId="0" borderId="10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7" fillId="33" borderId="10" xfId="54" applyFont="1" applyFill="1" applyBorder="1" applyAlignment="1">
      <alignment horizontal="center"/>
      <protection/>
    </xf>
    <xf numFmtId="188" fontId="7" fillId="33" borderId="10" xfId="54" applyNumberFormat="1" applyFont="1" applyFill="1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 applyBorder="1">
      <alignment/>
      <protection/>
    </xf>
    <xf numFmtId="0" fontId="5" fillId="0" borderId="0" xfId="54" applyFont="1" applyBorder="1" applyAlignment="1">
      <alignment horizontal="center"/>
      <protection/>
    </xf>
    <xf numFmtId="188" fontId="6" fillId="0" borderId="0" xfId="54" applyNumberFormat="1" applyFont="1" applyBorder="1" applyAlignment="1">
      <alignment horizontal="center"/>
      <protection/>
    </xf>
    <xf numFmtId="0" fontId="7" fillId="0" borderId="0" xfId="54" applyFont="1" applyBorder="1">
      <alignment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/>
      <protection/>
    </xf>
    <xf numFmtId="2" fontId="7" fillId="0" borderId="0" xfId="54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54" applyFont="1" applyBorder="1" applyAlignment="1">
      <alignment horizontal="center" vertical="center"/>
      <protection/>
    </xf>
    <xf numFmtId="4" fontId="6" fillId="0" borderId="0" xfId="54" applyNumberFormat="1" applyFont="1" applyBorder="1" applyAlignment="1">
      <alignment horizontal="center" vertical="center"/>
      <protection/>
    </xf>
    <xf numFmtId="0" fontId="4" fillId="0" borderId="11" xfId="0" applyFont="1" applyBorder="1" applyAlignment="1">
      <alignment vertical="distributed"/>
    </xf>
    <xf numFmtId="3" fontId="4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/>
    </xf>
    <xf numFmtId="3" fontId="7" fillId="34" borderId="0" xfId="54" applyNumberFormat="1" applyFont="1" applyFill="1" applyBorder="1" applyAlignment="1">
      <alignment horizontal="center"/>
      <protection/>
    </xf>
    <xf numFmtId="0" fontId="4" fillId="34" borderId="0" xfId="0" applyFont="1" applyFill="1" applyBorder="1" applyAlignment="1">
      <alignment/>
    </xf>
    <xf numFmtId="0" fontId="5" fillId="0" borderId="12" xfId="54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1" fontId="7" fillId="34" borderId="0" xfId="54" applyNumberFormat="1" applyFont="1" applyFill="1" applyBorder="1" applyAlignment="1">
      <alignment horizontal="center"/>
      <protection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8" borderId="13" xfId="54" applyFont="1" applyFill="1" applyBorder="1" applyAlignment="1">
      <alignment horizontal="center"/>
      <protection/>
    </xf>
    <xf numFmtId="0" fontId="7" fillId="8" borderId="14" xfId="54" applyFont="1" applyFill="1" applyBorder="1" applyAlignment="1">
      <alignment horizontal="center" vertical="center"/>
      <protection/>
    </xf>
    <xf numFmtId="0" fontId="7" fillId="8" borderId="15" xfId="54" applyFont="1" applyFill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7" fillId="8" borderId="13" xfId="54" applyFont="1" applyFill="1" applyBorder="1" applyAlignment="1">
      <alignment horizontal="center" vertical="center"/>
      <protection/>
    </xf>
    <xf numFmtId="0" fontId="7" fillId="8" borderId="14" xfId="54" applyFont="1" applyFill="1" applyBorder="1" applyAlignment="1">
      <alignment horizontal="center"/>
      <protection/>
    </xf>
    <xf numFmtId="191" fontId="4" fillId="0" borderId="10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Border="1" applyAlignment="1">
      <alignment/>
    </xf>
    <xf numFmtId="191" fontId="4" fillId="8" borderId="10" xfId="0" applyNumberFormat="1" applyFont="1" applyFill="1" applyBorder="1" applyAlignment="1">
      <alignment horizontal="center" vertical="center"/>
    </xf>
    <xf numFmtId="191" fontId="7" fillId="8" borderId="14" xfId="54" applyNumberFormat="1" applyFont="1" applyFill="1" applyBorder="1" applyAlignment="1">
      <alignment horizontal="center"/>
      <protection/>
    </xf>
    <xf numFmtId="191" fontId="6" fillId="0" borderId="10" xfId="54" applyNumberFormat="1" applyFont="1" applyBorder="1" applyAlignment="1">
      <alignment horizontal="center"/>
      <protection/>
    </xf>
    <xf numFmtId="191" fontId="6" fillId="0" borderId="12" xfId="54" applyNumberFormat="1" applyFont="1" applyBorder="1" applyAlignment="1">
      <alignment horizontal="center"/>
      <protection/>
    </xf>
    <xf numFmtId="191" fontId="7" fillId="8" borderId="16" xfId="54" applyNumberFormat="1" applyFont="1" applyFill="1" applyBorder="1" applyAlignment="1">
      <alignment horizontal="center"/>
      <protection/>
    </xf>
    <xf numFmtId="191" fontId="6" fillId="0" borderId="10" xfId="54" applyNumberFormat="1" applyFont="1" applyBorder="1" applyAlignment="1">
      <alignment horizontal="center" vertical="center"/>
      <protection/>
    </xf>
    <xf numFmtId="191" fontId="6" fillId="0" borderId="12" xfId="54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vertical="center" wrapText="1"/>
      <protection/>
    </xf>
    <xf numFmtId="191" fontId="2" fillId="0" borderId="10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8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80" zoomScaleSheetLayoutView="80" zoomScalePageLayoutView="0" workbookViewId="0" topLeftCell="A1">
      <selection activeCell="A3" sqref="A3:L3"/>
    </sheetView>
  </sheetViews>
  <sheetFormatPr defaultColWidth="9.140625" defaultRowHeight="12.75"/>
  <cols>
    <col min="1" max="1" width="19.28125" style="0" customWidth="1"/>
    <col min="2" max="2" width="17.57421875" style="0" customWidth="1"/>
    <col min="3" max="3" width="19.00390625" style="0" customWidth="1"/>
    <col min="4" max="4" width="16.00390625" style="0" customWidth="1"/>
    <col min="5" max="5" width="17.00390625" style="0" customWidth="1"/>
    <col min="6" max="6" width="12.57421875" style="0" customWidth="1"/>
    <col min="7" max="7" width="12.8515625" style="0" customWidth="1"/>
    <col min="8" max="8" width="14.57421875" style="0" customWidth="1"/>
    <col min="9" max="9" width="13.140625" style="0" customWidth="1"/>
    <col min="10" max="10" width="13.28125" style="0" customWidth="1"/>
    <col min="11" max="12" width="11.140625" style="0" customWidth="1"/>
    <col min="13" max="13" width="13.57421875" style="0" customWidth="1"/>
  </cols>
  <sheetData>
    <row r="1" spans="1:13" ht="18.75">
      <c r="A1" s="2"/>
      <c r="B1" s="2"/>
      <c r="C1" s="2"/>
      <c r="D1" s="2"/>
      <c r="E1" s="2"/>
      <c r="F1" s="2"/>
      <c r="G1" s="2"/>
      <c r="H1" s="2"/>
      <c r="I1" s="32" t="s">
        <v>17</v>
      </c>
      <c r="J1" s="32"/>
      <c r="K1" s="2"/>
      <c r="L1" s="2"/>
      <c r="M1" s="2"/>
    </row>
    <row r="2" spans="1:13" ht="31.5" customHeight="1">
      <c r="A2" s="77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2"/>
    </row>
    <row r="3" spans="1:13" ht="17.2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2"/>
    </row>
    <row r="4" spans="1:13" ht="12.75" customHeight="1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2"/>
    </row>
    <row r="5" spans="1:13" ht="15.75">
      <c r="A5" s="1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2"/>
    </row>
    <row r="6" spans="1:13" ht="30.75" customHeight="1">
      <c r="A6" s="75" t="s">
        <v>19</v>
      </c>
      <c r="B6" s="75"/>
      <c r="C6" s="75"/>
      <c r="D6" s="75"/>
      <c r="E6" s="75"/>
      <c r="F6" s="6"/>
      <c r="G6" s="76" t="s">
        <v>20</v>
      </c>
      <c r="H6" s="76"/>
      <c r="I6" s="76"/>
      <c r="J6" s="76"/>
      <c r="K6" s="76"/>
      <c r="L6" s="7"/>
      <c r="M6" s="2"/>
    </row>
    <row r="7" spans="1:14" s="2" customFormat="1" ht="24.75" customHeight="1">
      <c r="A7" s="78" t="s">
        <v>3</v>
      </c>
      <c r="B7" s="78" t="s">
        <v>11</v>
      </c>
      <c r="C7" s="78"/>
      <c r="D7" s="78" t="s">
        <v>1</v>
      </c>
      <c r="E7" s="78" t="s">
        <v>12</v>
      </c>
      <c r="F7" s="8"/>
      <c r="G7" s="70" t="s">
        <v>7</v>
      </c>
      <c r="H7" s="70" t="s">
        <v>21</v>
      </c>
      <c r="I7" s="72" t="s">
        <v>6</v>
      </c>
      <c r="J7" s="72"/>
      <c r="K7" s="72"/>
      <c r="L7" s="72"/>
      <c r="M7" s="12"/>
      <c r="N7" s="12"/>
    </row>
    <row r="8" spans="1:14" s="2" customFormat="1" ht="99" customHeight="1">
      <c r="A8" s="78"/>
      <c r="B8" s="19" t="s">
        <v>22</v>
      </c>
      <c r="C8" s="19" t="s">
        <v>23</v>
      </c>
      <c r="D8" s="78"/>
      <c r="E8" s="78"/>
      <c r="F8" s="10"/>
      <c r="G8" s="71"/>
      <c r="H8" s="71"/>
      <c r="I8" s="9">
        <v>1</v>
      </c>
      <c r="J8" s="9">
        <v>2</v>
      </c>
      <c r="K8" s="11">
        <v>3</v>
      </c>
      <c r="L8" s="11">
        <v>4</v>
      </c>
      <c r="M8" s="10"/>
      <c r="N8" s="10"/>
    </row>
    <row r="9" spans="1:18" s="2" customFormat="1" ht="19.5" customHeight="1">
      <c r="A9" s="19">
        <v>12</v>
      </c>
      <c r="B9" s="19"/>
      <c r="C9" s="19"/>
      <c r="D9" s="67">
        <v>1600</v>
      </c>
      <c r="E9" s="20">
        <f>((B9*D9*8)+(C9*D9*4))*1.302/1000</f>
        <v>0</v>
      </c>
      <c r="F9" s="10"/>
      <c r="G9" s="13">
        <v>211</v>
      </c>
      <c r="H9" s="54">
        <f>I9+J9+K9+L9</f>
        <v>0</v>
      </c>
      <c r="I9" s="55"/>
      <c r="J9" s="55"/>
      <c r="K9" s="56"/>
      <c r="L9" s="56"/>
      <c r="M9" s="10"/>
      <c r="N9" s="10"/>
      <c r="R9" s="2" t="s">
        <v>10</v>
      </c>
    </row>
    <row r="10" spans="1:14" s="2" customFormat="1" ht="19.5" customHeight="1">
      <c r="A10" s="19">
        <v>11</v>
      </c>
      <c r="B10" s="19"/>
      <c r="C10" s="19"/>
      <c r="D10" s="67">
        <f>133*A10</f>
        <v>1463</v>
      </c>
      <c r="E10" s="20">
        <f aca="true" t="shared" si="0" ref="E10:E19">((B10*D10*8)+(C10*D10*4))*1.302/1000</f>
        <v>0</v>
      </c>
      <c r="F10" s="10"/>
      <c r="G10" s="13">
        <v>213</v>
      </c>
      <c r="H10" s="54">
        <f>I10+J10+K10+L10</f>
        <v>0</v>
      </c>
      <c r="I10" s="69"/>
      <c r="J10" s="69"/>
      <c r="K10" s="69"/>
      <c r="L10" s="69"/>
      <c r="M10" s="10"/>
      <c r="N10" s="10"/>
    </row>
    <row r="11" spans="1:14" s="2" customFormat="1" ht="19.5" customHeight="1">
      <c r="A11" s="19">
        <v>10</v>
      </c>
      <c r="B11" s="19"/>
      <c r="C11" s="19"/>
      <c r="D11" s="67">
        <f aca="true" t="shared" si="1" ref="D11:D19">133*A11</f>
        <v>1330</v>
      </c>
      <c r="E11" s="20">
        <f t="shared" si="0"/>
        <v>0</v>
      </c>
      <c r="F11" s="10"/>
      <c r="G11" s="13" t="s">
        <v>8</v>
      </c>
      <c r="H11" s="58">
        <f>I11+J11+K11+L11</f>
        <v>0</v>
      </c>
      <c r="I11" s="54">
        <f>SUM(I9:I10)</f>
        <v>0</v>
      </c>
      <c r="J11" s="54">
        <f>SUM(J9:J10)</f>
        <v>0</v>
      </c>
      <c r="K11" s="54">
        <f>SUM(K9:K10)</f>
        <v>0</v>
      </c>
      <c r="L11" s="54">
        <f>SUM(L9:L10)</f>
        <v>0</v>
      </c>
      <c r="M11" s="10"/>
      <c r="N11" s="10"/>
    </row>
    <row r="12" spans="1:14" s="2" customFormat="1" ht="19.5" customHeight="1">
      <c r="A12" s="19">
        <v>9</v>
      </c>
      <c r="B12" s="19"/>
      <c r="C12" s="19"/>
      <c r="D12" s="67">
        <f t="shared" si="1"/>
        <v>1197</v>
      </c>
      <c r="E12" s="20">
        <f>((B12*D12*8)+(C12*D12*4))*1.302/1000</f>
        <v>0</v>
      </c>
      <c r="F12" s="10"/>
      <c r="G12" s="10"/>
      <c r="H12" s="10"/>
      <c r="I12" s="10"/>
      <c r="J12" s="10"/>
      <c r="K12" s="5"/>
      <c r="L12" s="10"/>
      <c r="M12" s="10"/>
      <c r="N12" s="10"/>
    </row>
    <row r="13" spans="1:14" s="2" customFormat="1" ht="19.5" customHeight="1">
      <c r="A13" s="19">
        <v>8</v>
      </c>
      <c r="B13" s="19"/>
      <c r="C13" s="19"/>
      <c r="D13" s="67">
        <f t="shared" si="1"/>
        <v>1064</v>
      </c>
      <c r="E13" s="20">
        <f t="shared" si="0"/>
        <v>0</v>
      </c>
      <c r="F13" s="10"/>
      <c r="G13" s="10"/>
      <c r="H13" s="10"/>
      <c r="I13" s="10"/>
      <c r="J13" s="10"/>
      <c r="K13" s="5"/>
      <c r="L13" s="10"/>
      <c r="M13" s="10"/>
      <c r="N13" s="10"/>
    </row>
    <row r="14" spans="1:14" s="2" customFormat="1" ht="19.5" customHeight="1">
      <c r="A14" s="19">
        <v>7</v>
      </c>
      <c r="B14" s="19"/>
      <c r="C14" s="19"/>
      <c r="D14" s="67">
        <f t="shared" si="1"/>
        <v>931</v>
      </c>
      <c r="E14" s="20">
        <f t="shared" si="0"/>
        <v>0</v>
      </c>
      <c r="F14" s="10"/>
      <c r="G14" s="10"/>
      <c r="H14" s="10"/>
      <c r="I14" s="10"/>
      <c r="J14" s="10"/>
      <c r="K14" s="5"/>
      <c r="L14" s="10"/>
      <c r="M14" s="10"/>
      <c r="N14" s="10"/>
    </row>
    <row r="15" spans="1:14" s="2" customFormat="1" ht="19.5" customHeight="1">
      <c r="A15" s="21">
        <v>6</v>
      </c>
      <c r="B15" s="19"/>
      <c r="C15" s="19"/>
      <c r="D15" s="67">
        <f t="shared" si="1"/>
        <v>798</v>
      </c>
      <c r="E15" s="20">
        <f t="shared" si="0"/>
        <v>0</v>
      </c>
      <c r="F15" s="10"/>
      <c r="G15" s="10"/>
      <c r="H15" s="10"/>
      <c r="I15" s="10"/>
      <c r="J15" s="10"/>
      <c r="K15" s="5"/>
      <c r="L15" s="10"/>
      <c r="M15" s="10"/>
      <c r="N15" s="10"/>
    </row>
    <row r="16" spans="1:14" s="2" customFormat="1" ht="19.5" customHeight="1">
      <c r="A16" s="21">
        <v>5</v>
      </c>
      <c r="B16" s="19"/>
      <c r="C16" s="19"/>
      <c r="D16" s="67">
        <f t="shared" si="1"/>
        <v>665</v>
      </c>
      <c r="E16" s="20">
        <f t="shared" si="0"/>
        <v>0</v>
      </c>
      <c r="F16" s="10"/>
      <c r="G16" s="10"/>
      <c r="H16" s="10"/>
      <c r="I16" s="10"/>
      <c r="J16" s="10"/>
      <c r="K16" s="5"/>
      <c r="L16" s="10"/>
      <c r="M16" s="10"/>
      <c r="N16" s="10"/>
    </row>
    <row r="17" spans="1:14" s="2" customFormat="1" ht="19.5" customHeight="1">
      <c r="A17" s="21">
        <v>4</v>
      </c>
      <c r="B17" s="19"/>
      <c r="C17" s="19"/>
      <c r="D17" s="67">
        <f t="shared" si="1"/>
        <v>532</v>
      </c>
      <c r="E17" s="20">
        <f t="shared" si="0"/>
        <v>0</v>
      </c>
      <c r="F17" s="10"/>
      <c r="G17" s="10"/>
      <c r="H17" s="10"/>
      <c r="I17" s="10"/>
      <c r="J17" s="10"/>
      <c r="K17" s="5"/>
      <c r="L17" s="10"/>
      <c r="M17" s="10"/>
      <c r="N17" s="10"/>
    </row>
    <row r="18" spans="1:14" s="2" customFormat="1" ht="19.5" customHeight="1">
      <c r="A18" s="21">
        <v>3</v>
      </c>
      <c r="B18" s="19"/>
      <c r="C18" s="19"/>
      <c r="D18" s="67">
        <f t="shared" si="1"/>
        <v>399</v>
      </c>
      <c r="E18" s="20">
        <f t="shared" si="0"/>
        <v>0</v>
      </c>
      <c r="F18" s="10"/>
      <c r="G18" s="10"/>
      <c r="H18" s="10"/>
      <c r="I18" s="10"/>
      <c r="J18" s="10"/>
      <c r="K18" s="5"/>
      <c r="L18" s="10"/>
      <c r="M18" s="10"/>
      <c r="N18" s="10"/>
    </row>
    <row r="19" spans="1:14" s="2" customFormat="1" ht="19.5" customHeight="1">
      <c r="A19" s="21">
        <v>2</v>
      </c>
      <c r="B19" s="19"/>
      <c r="C19" s="19"/>
      <c r="D19" s="67">
        <f t="shared" si="1"/>
        <v>266</v>
      </c>
      <c r="E19" s="20">
        <f t="shared" si="0"/>
        <v>0</v>
      </c>
      <c r="F19" s="14"/>
      <c r="G19" s="14"/>
      <c r="H19" s="14"/>
      <c r="I19" s="10"/>
      <c r="J19" s="10"/>
      <c r="K19" s="10"/>
      <c r="L19" s="10"/>
      <c r="M19" s="10"/>
      <c r="N19" s="10"/>
    </row>
    <row r="20" spans="1:5" s="2" customFormat="1" ht="19.5" customHeight="1">
      <c r="A20" s="22" t="s">
        <v>13</v>
      </c>
      <c r="B20" s="22">
        <f>SUM(B9:B19)</f>
        <v>0</v>
      </c>
      <c r="C20" s="22">
        <f>SUM(C9:C19)</f>
        <v>0</v>
      </c>
      <c r="D20" s="22"/>
      <c r="E20" s="23">
        <f>SUM(E9:E19)</f>
        <v>0</v>
      </c>
    </row>
    <row r="21" s="2" customFormat="1" ht="15.75"/>
    <row r="22" spans="1:11" s="2" customFormat="1" ht="15.75">
      <c r="A22" s="2" t="s">
        <v>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="2" customFormat="1" ht="15.75">
      <c r="A23" s="2" t="s">
        <v>9</v>
      </c>
    </row>
    <row r="24" spans="1:12" s="2" customFormat="1" ht="15.75">
      <c r="A24" s="2" t="s">
        <v>5</v>
      </c>
      <c r="B24" s="15"/>
      <c r="C24" s="15"/>
      <c r="D24" s="15"/>
      <c r="E24" s="15"/>
      <c r="F24" s="10"/>
      <c r="G24" s="10"/>
      <c r="H24" s="10"/>
      <c r="I24" s="10"/>
      <c r="J24" s="10"/>
      <c r="K24" s="10"/>
      <c r="L24" s="10"/>
    </row>
    <row r="25" s="2" customFormat="1" ht="15.75"/>
    <row r="26" s="2" customFormat="1" ht="15.75"/>
    <row r="27" s="1" customFormat="1" ht="12.75"/>
  </sheetData>
  <sheetProtection/>
  <mergeCells count="12">
    <mergeCell ref="A2:L2"/>
    <mergeCell ref="A7:A8"/>
    <mergeCell ref="B7:C7"/>
    <mergeCell ref="D7:D8"/>
    <mergeCell ref="E7:E8"/>
    <mergeCell ref="G7:G8"/>
    <mergeCell ref="H7:H8"/>
    <mergeCell ref="I7:L7"/>
    <mergeCell ref="A3:L3"/>
    <mergeCell ref="A4:L4"/>
    <mergeCell ref="A6:E6"/>
    <mergeCell ref="G6:K6"/>
  </mergeCells>
  <printOptions/>
  <pageMargins left="0.1968503937007874" right="0.1968503937007874" top="0.1968503937007874" bottom="0.1968503937007874" header="0.5118110236220472" footer="0.5118110236220472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="80" zoomScaleSheetLayoutView="80" zoomScalePageLayoutView="0" workbookViewId="0" topLeftCell="A1">
      <selection activeCell="A3" sqref="A3:L3"/>
    </sheetView>
  </sheetViews>
  <sheetFormatPr defaultColWidth="9.140625" defaultRowHeight="12.75"/>
  <cols>
    <col min="1" max="1" width="19.00390625" style="2" customWidth="1"/>
    <col min="2" max="2" width="17.7109375" style="2" customWidth="1"/>
    <col min="3" max="3" width="15.57421875" style="2" customWidth="1"/>
    <col min="4" max="4" width="16.421875" style="2" customWidth="1"/>
    <col min="5" max="5" width="15.28125" style="2" customWidth="1"/>
    <col min="6" max="6" width="9.00390625" style="2" customWidth="1"/>
    <col min="7" max="11" width="15.28125" style="2" customWidth="1"/>
    <col min="12" max="13" width="13.57421875" style="2" customWidth="1"/>
    <col min="14" max="14" width="10.00390625" style="10" customWidth="1"/>
    <col min="15" max="31" width="9.140625" style="10" customWidth="1"/>
    <col min="32" max="16384" width="9.140625" style="2" customWidth="1"/>
  </cols>
  <sheetData>
    <row r="1" spans="9:10" ht="18.75">
      <c r="I1" s="32" t="s">
        <v>17</v>
      </c>
      <c r="J1" s="32"/>
    </row>
    <row r="2" spans="1:12" ht="31.5" customHeight="1">
      <c r="A2" s="77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4" customHeight="1">
      <c r="A3" s="87" t="s">
        <v>26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2.75" customHeight="1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5.75">
      <c r="A5" s="1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30.75" customHeight="1">
      <c r="A6" s="80" t="s">
        <v>19</v>
      </c>
      <c r="B6" s="80"/>
      <c r="C6" s="80"/>
      <c r="D6" s="80"/>
      <c r="E6" s="80"/>
      <c r="F6" s="6"/>
      <c r="G6" s="79" t="s">
        <v>20</v>
      </c>
      <c r="H6" s="79"/>
      <c r="I6" s="79"/>
      <c r="J6" s="79"/>
      <c r="K6" s="79"/>
      <c r="L6" s="37"/>
    </row>
    <row r="7" spans="1:13" ht="30.75" customHeight="1">
      <c r="A7" s="78" t="s">
        <v>3</v>
      </c>
      <c r="B7" s="78" t="s">
        <v>11</v>
      </c>
      <c r="C7" s="78"/>
      <c r="D7" s="81" t="s">
        <v>1</v>
      </c>
      <c r="E7" s="81" t="s">
        <v>16</v>
      </c>
      <c r="F7" s="24"/>
      <c r="G7" s="70" t="s">
        <v>7</v>
      </c>
      <c r="H7" s="70" t="s">
        <v>21</v>
      </c>
      <c r="I7" s="72" t="s">
        <v>6</v>
      </c>
      <c r="J7" s="72"/>
      <c r="K7" s="72"/>
      <c r="L7" s="72"/>
      <c r="M7" s="12"/>
    </row>
    <row r="8" spans="1:13" ht="91.5" customHeight="1">
      <c r="A8" s="78"/>
      <c r="B8" s="19" t="s">
        <v>22</v>
      </c>
      <c r="C8" s="19" t="s">
        <v>23</v>
      </c>
      <c r="D8" s="82"/>
      <c r="E8" s="82"/>
      <c r="F8" s="24"/>
      <c r="G8" s="71"/>
      <c r="H8" s="71"/>
      <c r="I8" s="9">
        <v>1</v>
      </c>
      <c r="J8" s="9">
        <v>2</v>
      </c>
      <c r="K8" s="11">
        <v>3</v>
      </c>
      <c r="L8" s="11">
        <v>4</v>
      </c>
      <c r="M8" s="10"/>
    </row>
    <row r="9" spans="1:13" ht="18.75">
      <c r="A9" s="35" t="s">
        <v>14</v>
      </c>
      <c r="B9" s="35">
        <v>20</v>
      </c>
      <c r="C9" s="35">
        <v>20</v>
      </c>
      <c r="D9" s="65">
        <v>1600</v>
      </c>
      <c r="E9" s="63">
        <f>((B9*D9*8)+(C9*D9*4))*1.302/1000</f>
        <v>499.968</v>
      </c>
      <c r="F9" s="36"/>
      <c r="G9" s="13">
        <v>211</v>
      </c>
      <c r="H9" s="54">
        <f>I9+J9+K9+L9</f>
        <v>407</v>
      </c>
      <c r="I9" s="55">
        <v>102</v>
      </c>
      <c r="J9" s="55">
        <v>153</v>
      </c>
      <c r="K9" s="56">
        <v>51</v>
      </c>
      <c r="L9" s="56">
        <v>101</v>
      </c>
      <c r="M9" s="10"/>
    </row>
    <row r="10" spans="1:19" ht="18.75">
      <c r="A10" s="35">
        <v>24</v>
      </c>
      <c r="B10" s="35"/>
      <c r="C10" s="35"/>
      <c r="D10" s="65">
        <f>64*A10</f>
        <v>1536</v>
      </c>
      <c r="E10" s="63">
        <f aca="true" t="shared" si="0" ref="E10:E32">((B10*D10*8)+(C10*D10*4))*1.302/1000</f>
        <v>0</v>
      </c>
      <c r="F10" s="36"/>
      <c r="G10" s="13">
        <v>213</v>
      </c>
      <c r="H10" s="54">
        <f>I10+J10+K10+L10</f>
        <v>123</v>
      </c>
      <c r="I10" s="68">
        <v>31</v>
      </c>
      <c r="J10" s="68">
        <v>46</v>
      </c>
      <c r="K10" s="68">
        <v>15</v>
      </c>
      <c r="L10" s="68">
        <v>31</v>
      </c>
      <c r="M10" s="10"/>
      <c r="O10" s="83"/>
      <c r="P10" s="83"/>
      <c r="Q10" s="83"/>
      <c r="R10" s="83"/>
      <c r="S10" s="83"/>
    </row>
    <row r="11" spans="1:19" ht="18.75">
      <c r="A11" s="35">
        <v>23</v>
      </c>
      <c r="B11" s="35"/>
      <c r="C11" s="35"/>
      <c r="D11" s="65">
        <f aca="true" t="shared" si="1" ref="D11:D32">64*A11</f>
        <v>1472</v>
      </c>
      <c r="E11" s="63">
        <f t="shared" si="0"/>
        <v>0</v>
      </c>
      <c r="F11" s="36"/>
      <c r="G11" s="13" t="s">
        <v>8</v>
      </c>
      <c r="H11" s="58">
        <f>I11+J11+K11+L11</f>
        <v>530</v>
      </c>
      <c r="I11" s="54">
        <f>SUM(I9:I10)</f>
        <v>133</v>
      </c>
      <c r="J11" s="54">
        <f>SUM(J9:J10)</f>
        <v>199</v>
      </c>
      <c r="K11" s="54">
        <f>SUM(K9:K10)</f>
        <v>66</v>
      </c>
      <c r="L11" s="54">
        <f>SUM(L9:L10)</f>
        <v>132</v>
      </c>
      <c r="M11" s="10"/>
      <c r="O11" s="83"/>
      <c r="P11" s="24"/>
      <c r="Q11" s="24"/>
      <c r="R11" s="83"/>
      <c r="S11" s="83"/>
    </row>
    <row r="12" spans="1:19" ht="18.75">
      <c r="A12" s="35">
        <v>22</v>
      </c>
      <c r="B12" s="35"/>
      <c r="C12" s="35"/>
      <c r="D12" s="65">
        <f t="shared" si="1"/>
        <v>1408</v>
      </c>
      <c r="E12" s="63">
        <f t="shared" si="0"/>
        <v>0</v>
      </c>
      <c r="F12" s="36"/>
      <c r="G12" s="39"/>
      <c r="H12" s="40"/>
      <c r="I12" s="38"/>
      <c r="J12" s="38"/>
      <c r="K12" s="38"/>
      <c r="L12" s="38"/>
      <c r="M12" s="10"/>
      <c r="O12" s="83"/>
      <c r="P12" s="83"/>
      <c r="Q12" s="83"/>
      <c r="R12" s="83"/>
      <c r="S12" s="83"/>
    </row>
    <row r="13" spans="1:19" ht="18.75">
      <c r="A13" s="35">
        <v>21</v>
      </c>
      <c r="B13" s="35"/>
      <c r="C13" s="35"/>
      <c r="D13" s="65">
        <f t="shared" si="1"/>
        <v>1344</v>
      </c>
      <c r="E13" s="63">
        <f t="shared" si="0"/>
        <v>0</v>
      </c>
      <c r="F13" s="36"/>
      <c r="G13" s="36"/>
      <c r="H13" s="36"/>
      <c r="I13" s="36"/>
      <c r="J13" s="36"/>
      <c r="K13" s="36"/>
      <c r="L13" s="10"/>
      <c r="M13" s="10"/>
      <c r="O13" s="25"/>
      <c r="P13" s="26"/>
      <c r="Q13" s="26"/>
      <c r="R13" s="26"/>
      <c r="S13" s="27"/>
    </row>
    <row r="14" spans="1:19" ht="18.75">
      <c r="A14" s="35">
        <v>20</v>
      </c>
      <c r="B14" s="35"/>
      <c r="C14" s="35"/>
      <c r="D14" s="65">
        <f t="shared" si="1"/>
        <v>1280</v>
      </c>
      <c r="E14" s="63">
        <f t="shared" si="0"/>
        <v>0</v>
      </c>
      <c r="F14" s="36"/>
      <c r="G14" s="36"/>
      <c r="H14" s="36"/>
      <c r="I14" s="36"/>
      <c r="J14" s="36"/>
      <c r="K14" s="36"/>
      <c r="L14" s="10"/>
      <c r="M14" s="10"/>
      <c r="O14" s="25"/>
      <c r="P14" s="26"/>
      <c r="Q14" s="26"/>
      <c r="R14" s="26"/>
      <c r="S14" s="27"/>
    </row>
    <row r="15" spans="1:19" ht="18.75">
      <c r="A15" s="35">
        <v>19</v>
      </c>
      <c r="B15" s="35"/>
      <c r="C15" s="35"/>
      <c r="D15" s="65">
        <f t="shared" si="1"/>
        <v>1216</v>
      </c>
      <c r="E15" s="63">
        <f t="shared" si="0"/>
        <v>0</v>
      </c>
      <c r="F15" s="36"/>
      <c r="G15" s="36"/>
      <c r="H15" s="36"/>
      <c r="I15" s="36"/>
      <c r="J15" s="36"/>
      <c r="K15" s="36"/>
      <c r="L15" s="10"/>
      <c r="M15" s="10"/>
      <c r="O15" s="25"/>
      <c r="P15" s="26"/>
      <c r="Q15" s="26"/>
      <c r="R15" s="26"/>
      <c r="S15" s="27"/>
    </row>
    <row r="16" spans="1:19" ht="18.75">
      <c r="A16" s="35">
        <v>18</v>
      </c>
      <c r="B16" s="35"/>
      <c r="C16" s="35"/>
      <c r="D16" s="65">
        <f t="shared" si="1"/>
        <v>1152</v>
      </c>
      <c r="E16" s="63">
        <f t="shared" si="0"/>
        <v>0</v>
      </c>
      <c r="F16" s="36"/>
      <c r="G16" s="36"/>
      <c r="H16" s="36"/>
      <c r="I16" s="36"/>
      <c r="J16" s="36"/>
      <c r="K16" s="36"/>
      <c r="L16" s="10"/>
      <c r="M16" s="10"/>
      <c r="O16" s="25"/>
      <c r="P16" s="26"/>
      <c r="Q16" s="26"/>
      <c r="R16" s="26"/>
      <c r="S16" s="27"/>
    </row>
    <row r="17" spans="1:19" ht="18.75">
      <c r="A17" s="35">
        <v>17</v>
      </c>
      <c r="B17" s="35"/>
      <c r="C17" s="35"/>
      <c r="D17" s="65">
        <f t="shared" si="1"/>
        <v>1088</v>
      </c>
      <c r="E17" s="63">
        <f t="shared" si="0"/>
        <v>0</v>
      </c>
      <c r="F17" s="36"/>
      <c r="G17" s="36"/>
      <c r="H17" s="36"/>
      <c r="I17" s="36"/>
      <c r="J17" s="36"/>
      <c r="K17" s="36"/>
      <c r="L17" s="10"/>
      <c r="M17" s="10"/>
      <c r="O17" s="25"/>
      <c r="P17" s="26"/>
      <c r="Q17" s="26"/>
      <c r="R17" s="26"/>
      <c r="S17" s="27"/>
    </row>
    <row r="18" spans="1:19" ht="18.75">
      <c r="A18" s="35">
        <v>16</v>
      </c>
      <c r="B18" s="35">
        <v>1</v>
      </c>
      <c r="C18" s="35">
        <v>1</v>
      </c>
      <c r="D18" s="65">
        <f t="shared" si="1"/>
        <v>1024</v>
      </c>
      <c r="E18" s="63">
        <f t="shared" si="0"/>
        <v>15.998976</v>
      </c>
      <c r="F18" s="36"/>
      <c r="G18" s="36"/>
      <c r="H18" s="36"/>
      <c r="I18" s="36"/>
      <c r="J18" s="36"/>
      <c r="K18" s="36"/>
      <c r="L18" s="10"/>
      <c r="M18" s="10"/>
      <c r="O18" s="25"/>
      <c r="P18" s="26"/>
      <c r="Q18" s="26"/>
      <c r="R18" s="26"/>
      <c r="S18" s="27"/>
    </row>
    <row r="19" spans="1:19" ht="18.75">
      <c r="A19" s="35">
        <v>15</v>
      </c>
      <c r="B19" s="35"/>
      <c r="C19" s="35"/>
      <c r="D19" s="65">
        <f t="shared" si="1"/>
        <v>960</v>
      </c>
      <c r="E19" s="63">
        <f t="shared" si="0"/>
        <v>0</v>
      </c>
      <c r="F19" s="36"/>
      <c r="G19" s="36"/>
      <c r="H19" s="36"/>
      <c r="I19" s="36"/>
      <c r="J19" s="36"/>
      <c r="K19" s="36"/>
      <c r="L19" s="10"/>
      <c r="M19" s="10"/>
      <c r="O19" s="25"/>
      <c r="P19" s="26"/>
      <c r="Q19" s="26"/>
      <c r="R19" s="26"/>
      <c r="S19" s="27"/>
    </row>
    <row r="20" spans="1:19" ht="18.75">
      <c r="A20" s="35">
        <v>14</v>
      </c>
      <c r="B20" s="35">
        <v>1</v>
      </c>
      <c r="C20" s="35">
        <v>1</v>
      </c>
      <c r="D20" s="65">
        <f t="shared" si="1"/>
        <v>896</v>
      </c>
      <c r="E20" s="63">
        <f t="shared" si="0"/>
        <v>13.999104</v>
      </c>
      <c r="F20" s="36"/>
      <c r="G20" s="36"/>
      <c r="H20" s="36"/>
      <c r="I20" s="36"/>
      <c r="J20" s="36"/>
      <c r="K20" s="36"/>
      <c r="L20" s="10"/>
      <c r="M20" s="10"/>
      <c r="O20" s="25"/>
      <c r="P20" s="26"/>
      <c r="Q20" s="26"/>
      <c r="R20" s="26"/>
      <c r="S20" s="27"/>
    </row>
    <row r="21" spans="1:19" ht="18.75">
      <c r="A21" s="35">
        <v>13</v>
      </c>
      <c r="B21" s="35"/>
      <c r="C21" s="35"/>
      <c r="D21" s="65">
        <f t="shared" si="1"/>
        <v>832</v>
      </c>
      <c r="E21" s="63">
        <f t="shared" si="0"/>
        <v>0</v>
      </c>
      <c r="F21" s="36"/>
      <c r="G21" s="36"/>
      <c r="H21" s="36"/>
      <c r="I21" s="36"/>
      <c r="J21" s="36"/>
      <c r="K21" s="36"/>
      <c r="L21" s="10"/>
      <c r="M21" s="10"/>
      <c r="O21" s="25"/>
      <c r="P21" s="26"/>
      <c r="Q21" s="26"/>
      <c r="R21" s="26"/>
      <c r="S21" s="27"/>
    </row>
    <row r="22" spans="1:19" ht="18.75">
      <c r="A22" s="35">
        <v>12</v>
      </c>
      <c r="B22" s="35"/>
      <c r="C22" s="35"/>
      <c r="D22" s="65">
        <f t="shared" si="1"/>
        <v>768</v>
      </c>
      <c r="E22" s="63">
        <f t="shared" si="0"/>
        <v>0</v>
      </c>
      <c r="F22" s="36"/>
      <c r="G22" s="36"/>
      <c r="H22" s="36"/>
      <c r="I22" s="36"/>
      <c r="J22" s="36"/>
      <c r="K22" s="36"/>
      <c r="L22" s="10"/>
      <c r="M22" s="10"/>
      <c r="O22" s="25"/>
      <c r="P22" s="26"/>
      <c r="Q22" s="26"/>
      <c r="R22" s="26"/>
      <c r="S22" s="27"/>
    </row>
    <row r="23" spans="1:19" ht="18.75">
      <c r="A23" s="35">
        <v>11</v>
      </c>
      <c r="B23" s="35"/>
      <c r="C23" s="35"/>
      <c r="D23" s="65">
        <f t="shared" si="1"/>
        <v>704</v>
      </c>
      <c r="E23" s="63">
        <f t="shared" si="0"/>
        <v>0</v>
      </c>
      <c r="F23" s="36"/>
      <c r="G23" s="36"/>
      <c r="H23" s="36"/>
      <c r="I23" s="36"/>
      <c r="J23" s="36"/>
      <c r="K23" s="36"/>
      <c r="L23" s="10"/>
      <c r="M23" s="10"/>
      <c r="O23" s="25"/>
      <c r="P23" s="26"/>
      <c r="Q23" s="26"/>
      <c r="R23" s="26"/>
      <c r="S23" s="27"/>
    </row>
    <row r="24" spans="1:19" ht="18.75">
      <c r="A24" s="35">
        <v>10</v>
      </c>
      <c r="B24" s="35"/>
      <c r="C24" s="35"/>
      <c r="D24" s="65">
        <f t="shared" si="1"/>
        <v>640</v>
      </c>
      <c r="E24" s="63">
        <f t="shared" si="0"/>
        <v>0</v>
      </c>
      <c r="F24" s="36"/>
      <c r="G24" s="36"/>
      <c r="H24" s="36"/>
      <c r="I24" s="36"/>
      <c r="J24" s="36"/>
      <c r="K24" s="36"/>
      <c r="L24" s="10"/>
      <c r="M24" s="10"/>
      <c r="O24" s="25"/>
      <c r="P24" s="26"/>
      <c r="Q24" s="26"/>
      <c r="R24" s="26"/>
      <c r="S24" s="27"/>
    </row>
    <row r="25" spans="1:19" ht="18.75">
      <c r="A25" s="35">
        <v>9</v>
      </c>
      <c r="B25" s="35"/>
      <c r="C25" s="35"/>
      <c r="D25" s="65">
        <f t="shared" si="1"/>
        <v>576</v>
      </c>
      <c r="E25" s="63">
        <f t="shared" si="0"/>
        <v>0</v>
      </c>
      <c r="F25" s="36"/>
      <c r="G25" s="36"/>
      <c r="H25" s="36"/>
      <c r="I25" s="36"/>
      <c r="J25" s="36"/>
      <c r="K25" s="36"/>
      <c r="L25" s="10"/>
      <c r="M25" s="10"/>
      <c r="O25" s="25"/>
      <c r="P25" s="26"/>
      <c r="Q25" s="26"/>
      <c r="R25" s="26"/>
      <c r="S25" s="27"/>
    </row>
    <row r="26" spans="1:19" ht="18.75">
      <c r="A26" s="35">
        <v>8</v>
      </c>
      <c r="B26" s="35"/>
      <c r="C26" s="35"/>
      <c r="D26" s="65">
        <f t="shared" si="1"/>
        <v>512</v>
      </c>
      <c r="E26" s="63">
        <f t="shared" si="0"/>
        <v>0</v>
      </c>
      <c r="F26" s="36"/>
      <c r="G26" s="36"/>
      <c r="H26" s="36"/>
      <c r="I26" s="36"/>
      <c r="J26" s="36"/>
      <c r="K26" s="36"/>
      <c r="L26" s="10"/>
      <c r="M26" s="10"/>
      <c r="O26" s="25"/>
      <c r="P26" s="26"/>
      <c r="Q26" s="26"/>
      <c r="R26" s="26"/>
      <c r="S26" s="27"/>
    </row>
    <row r="27" spans="1:19" ht="18.75">
      <c r="A27" s="35">
        <v>7</v>
      </c>
      <c r="B27" s="35"/>
      <c r="C27" s="35"/>
      <c r="D27" s="65">
        <f t="shared" si="1"/>
        <v>448</v>
      </c>
      <c r="E27" s="63">
        <f t="shared" si="0"/>
        <v>0</v>
      </c>
      <c r="F27" s="36"/>
      <c r="G27" s="36"/>
      <c r="H27" s="36"/>
      <c r="I27" s="36"/>
      <c r="J27" s="36"/>
      <c r="K27" s="36"/>
      <c r="L27" s="10"/>
      <c r="M27" s="10"/>
      <c r="O27" s="25"/>
      <c r="P27" s="26"/>
      <c r="Q27" s="26"/>
      <c r="R27" s="26"/>
      <c r="S27" s="27"/>
    </row>
    <row r="28" spans="1:19" ht="18.75">
      <c r="A28" s="35">
        <v>6</v>
      </c>
      <c r="B28" s="35"/>
      <c r="C28" s="35"/>
      <c r="D28" s="65">
        <f t="shared" si="1"/>
        <v>384</v>
      </c>
      <c r="E28" s="63">
        <f t="shared" si="0"/>
        <v>0</v>
      </c>
      <c r="F28" s="36"/>
      <c r="G28" s="36"/>
      <c r="H28" s="36"/>
      <c r="I28" s="36"/>
      <c r="J28" s="36"/>
      <c r="K28" s="36"/>
      <c r="L28" s="10"/>
      <c r="M28" s="10"/>
      <c r="O28" s="25"/>
      <c r="P28" s="26"/>
      <c r="Q28" s="26"/>
      <c r="R28" s="26"/>
      <c r="S28" s="27"/>
    </row>
    <row r="29" spans="1:19" ht="18.75">
      <c r="A29" s="35">
        <v>5</v>
      </c>
      <c r="B29" s="35"/>
      <c r="C29" s="35"/>
      <c r="D29" s="65">
        <f t="shared" si="1"/>
        <v>320</v>
      </c>
      <c r="E29" s="63">
        <f t="shared" si="0"/>
        <v>0</v>
      </c>
      <c r="F29" s="36"/>
      <c r="G29" s="36"/>
      <c r="H29" s="36"/>
      <c r="I29" s="36"/>
      <c r="J29" s="36"/>
      <c r="K29" s="36"/>
      <c r="L29" s="10"/>
      <c r="M29" s="10"/>
      <c r="O29" s="25"/>
      <c r="P29" s="26"/>
      <c r="Q29" s="26"/>
      <c r="R29" s="26"/>
      <c r="S29" s="27"/>
    </row>
    <row r="30" spans="1:19" ht="18.75">
      <c r="A30" s="35">
        <v>4</v>
      </c>
      <c r="B30" s="35"/>
      <c r="C30" s="35"/>
      <c r="D30" s="65">
        <f t="shared" si="1"/>
        <v>256</v>
      </c>
      <c r="E30" s="63">
        <f t="shared" si="0"/>
        <v>0</v>
      </c>
      <c r="F30" s="36"/>
      <c r="G30" s="36"/>
      <c r="H30" s="36"/>
      <c r="I30" s="36"/>
      <c r="J30" s="36"/>
      <c r="K30" s="36"/>
      <c r="L30" s="10"/>
      <c r="M30" s="10"/>
      <c r="O30" s="25"/>
      <c r="P30" s="26"/>
      <c r="Q30" s="26"/>
      <c r="R30" s="26"/>
      <c r="S30" s="27"/>
    </row>
    <row r="31" spans="1:19" ht="18.75">
      <c r="A31" s="35">
        <v>3</v>
      </c>
      <c r="B31" s="35"/>
      <c r="C31" s="35"/>
      <c r="D31" s="65">
        <f t="shared" si="1"/>
        <v>192</v>
      </c>
      <c r="E31" s="63">
        <f t="shared" si="0"/>
        <v>0</v>
      </c>
      <c r="F31" s="36"/>
      <c r="G31" s="36"/>
      <c r="H31" s="36"/>
      <c r="I31" s="36"/>
      <c r="J31" s="36"/>
      <c r="K31" s="36"/>
      <c r="L31" s="10"/>
      <c r="M31" s="10"/>
      <c r="O31" s="25"/>
      <c r="P31" s="26"/>
      <c r="Q31" s="26"/>
      <c r="R31" s="26"/>
      <c r="S31" s="27"/>
    </row>
    <row r="32" spans="1:19" ht="19.5" thickBot="1">
      <c r="A32" s="43">
        <v>2</v>
      </c>
      <c r="B32" s="43"/>
      <c r="C32" s="43"/>
      <c r="D32" s="65">
        <f t="shared" si="1"/>
        <v>128</v>
      </c>
      <c r="E32" s="64">
        <f t="shared" si="0"/>
        <v>0</v>
      </c>
      <c r="F32" s="36"/>
      <c r="G32" s="36"/>
      <c r="H32" s="36"/>
      <c r="I32" s="36"/>
      <c r="J32" s="36"/>
      <c r="K32" s="36"/>
      <c r="L32" s="14"/>
      <c r="M32" s="10"/>
      <c r="O32" s="25"/>
      <c r="P32" s="26"/>
      <c r="Q32" s="26"/>
      <c r="R32" s="26"/>
      <c r="S32" s="27"/>
    </row>
    <row r="33" spans="1:19" ht="19.5" thickBot="1">
      <c r="A33" s="48" t="s">
        <v>2</v>
      </c>
      <c r="B33" s="49">
        <f>SUM(B9:B32)</f>
        <v>22</v>
      </c>
      <c r="C33" s="49">
        <f>SUM(C9:C32)</f>
        <v>22</v>
      </c>
      <c r="D33" s="66"/>
      <c r="E33" s="59">
        <f>SUM(E9:E32)</f>
        <v>529.96608</v>
      </c>
      <c r="F33" s="41"/>
      <c r="G33" s="41"/>
      <c r="H33" s="41"/>
      <c r="I33" s="41"/>
      <c r="J33" s="41"/>
      <c r="K33" s="41"/>
      <c r="L33" s="42"/>
      <c r="M33" s="10"/>
      <c r="O33" s="25"/>
      <c r="P33" s="26"/>
      <c r="Q33" s="26"/>
      <c r="R33" s="26"/>
      <c r="S33" s="27"/>
    </row>
    <row r="34" spans="1:19" ht="4.5" customHeight="1">
      <c r="A34" s="14"/>
      <c r="B34" s="14"/>
      <c r="C34" s="14"/>
      <c r="D34" s="10"/>
      <c r="E34" s="10"/>
      <c r="F34" s="10"/>
      <c r="G34" s="10"/>
      <c r="H34" s="10"/>
      <c r="I34" s="10"/>
      <c r="J34" s="10"/>
      <c r="K34" s="10"/>
      <c r="L34" s="14"/>
      <c r="M34" s="10"/>
      <c r="O34" s="25"/>
      <c r="P34" s="26"/>
      <c r="Q34" s="26"/>
      <c r="R34" s="26"/>
      <c r="S34" s="27"/>
    </row>
    <row r="35" spans="1:19" ht="84.75" customHeight="1">
      <c r="A35" s="84" t="s">
        <v>4</v>
      </c>
      <c r="B35" s="85"/>
      <c r="C35" s="85"/>
      <c r="D35" s="85" t="s">
        <v>27</v>
      </c>
      <c r="E35" s="10"/>
      <c r="F35" s="10"/>
      <c r="G35" s="10"/>
      <c r="H35" s="10"/>
      <c r="I35" s="10"/>
      <c r="J35" s="10"/>
      <c r="K35" s="10"/>
      <c r="L35" s="10"/>
      <c r="O35" s="25"/>
      <c r="P35" s="26"/>
      <c r="Q35" s="26"/>
      <c r="R35" s="26"/>
      <c r="S35" s="27"/>
    </row>
    <row r="36" spans="1:19" ht="63" customHeight="1">
      <c r="A36" s="2" t="s">
        <v>9</v>
      </c>
      <c r="O36" s="25"/>
      <c r="P36" s="26"/>
      <c r="Q36" s="26"/>
      <c r="R36" s="26"/>
      <c r="S36" s="27"/>
    </row>
    <row r="37" spans="1:19" ht="61.5" customHeight="1">
      <c r="A37" s="84" t="s">
        <v>5</v>
      </c>
      <c r="B37" s="86"/>
      <c r="C37" s="86"/>
      <c r="D37" s="86" t="s">
        <v>28</v>
      </c>
      <c r="E37" s="86"/>
      <c r="F37" s="10"/>
      <c r="G37" s="10"/>
      <c r="H37" s="10"/>
      <c r="I37" s="10"/>
      <c r="J37" s="10"/>
      <c r="K37" s="10"/>
      <c r="L37" s="10"/>
      <c r="O37" s="28"/>
      <c r="P37" s="29"/>
      <c r="Q37" s="29"/>
      <c r="R37" s="30"/>
      <c r="S37" s="31"/>
    </row>
  </sheetData>
  <sheetProtection/>
  <mergeCells count="17">
    <mergeCell ref="D7:D8"/>
    <mergeCell ref="O12:S12"/>
    <mergeCell ref="E7:E8"/>
    <mergeCell ref="O10:O11"/>
    <mergeCell ref="P10:Q10"/>
    <mergeCell ref="R10:R11"/>
    <mergeCell ref="S10:S11"/>
    <mergeCell ref="A2:L2"/>
    <mergeCell ref="A3:L3"/>
    <mergeCell ref="A4:L4"/>
    <mergeCell ref="I7:L7"/>
    <mergeCell ref="G6:K6"/>
    <mergeCell ref="G7:G8"/>
    <mergeCell ref="H7:H8"/>
    <mergeCell ref="A6:E6"/>
    <mergeCell ref="A7:A8"/>
    <mergeCell ref="B7:C7"/>
  </mergeCells>
  <printOptions/>
  <pageMargins left="0.984251968503937" right="0.7874015748031497" top="0.7874015748031497" bottom="0.7874015748031497" header="0.5118110236220472" footer="0.5118110236220472"/>
  <pageSetup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80" zoomScaleSheetLayoutView="80" zoomScalePageLayoutView="0" workbookViewId="0" topLeftCell="A1">
      <selection activeCell="I1" sqref="I1"/>
    </sheetView>
  </sheetViews>
  <sheetFormatPr defaultColWidth="9.140625" defaultRowHeight="12.75"/>
  <cols>
    <col min="1" max="1" width="19.00390625" style="33" customWidth="1"/>
    <col min="2" max="2" width="16.140625" style="2" customWidth="1"/>
    <col min="3" max="3" width="16.7109375" style="2" customWidth="1"/>
    <col min="4" max="4" width="16.140625" style="2" customWidth="1"/>
    <col min="5" max="5" width="15.7109375" style="2" customWidth="1"/>
    <col min="6" max="6" width="10.8515625" style="2" customWidth="1"/>
    <col min="7" max="12" width="15.7109375" style="2" customWidth="1"/>
    <col min="13" max="13" width="13.57421875" style="2" customWidth="1"/>
    <col min="14" max="14" width="9.140625" style="2" customWidth="1"/>
  </cols>
  <sheetData>
    <row r="1" spans="8:13" ht="18.75">
      <c r="H1" s="2" t="s">
        <v>10</v>
      </c>
      <c r="I1" s="32" t="s">
        <v>17</v>
      </c>
      <c r="J1" s="32"/>
      <c r="M1" s="3"/>
    </row>
    <row r="2" spans="1:13" ht="31.5" customHeight="1">
      <c r="A2" s="77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4"/>
    </row>
    <row r="3" spans="1:13" ht="17.25" customHeight="1">
      <c r="A3" s="73" t="s">
        <v>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5"/>
    </row>
    <row r="4" spans="1:13" ht="12.75" customHeight="1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5.75">
      <c r="A5" s="3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30.75" customHeight="1">
      <c r="A6" s="75" t="s">
        <v>24</v>
      </c>
      <c r="B6" s="75"/>
      <c r="C6" s="75"/>
      <c r="D6" s="75"/>
      <c r="E6" s="75"/>
      <c r="F6" s="44"/>
      <c r="G6" s="76" t="s">
        <v>20</v>
      </c>
      <c r="H6" s="76"/>
      <c r="I6" s="76"/>
      <c r="J6" s="76"/>
      <c r="K6" s="76"/>
      <c r="L6" s="7"/>
      <c r="M6" s="7"/>
    </row>
    <row r="7" spans="1:13" ht="18.75" customHeight="1">
      <c r="A7" s="78" t="s">
        <v>3</v>
      </c>
      <c r="B7" s="78" t="s">
        <v>11</v>
      </c>
      <c r="C7" s="78"/>
      <c r="D7" s="81" t="s">
        <v>1</v>
      </c>
      <c r="E7" s="81" t="s">
        <v>12</v>
      </c>
      <c r="F7" s="24"/>
      <c r="G7" s="70" t="s">
        <v>7</v>
      </c>
      <c r="H7" s="70" t="s">
        <v>25</v>
      </c>
      <c r="I7" s="72" t="s">
        <v>6</v>
      </c>
      <c r="J7" s="72"/>
      <c r="K7" s="72"/>
      <c r="L7" s="72"/>
      <c r="M7" s="12"/>
    </row>
    <row r="8" spans="1:14" ht="108" customHeight="1">
      <c r="A8" s="78"/>
      <c r="B8" s="19" t="s">
        <v>22</v>
      </c>
      <c r="C8" s="19" t="s">
        <v>23</v>
      </c>
      <c r="D8" s="82"/>
      <c r="E8" s="82"/>
      <c r="F8" s="24"/>
      <c r="G8" s="71"/>
      <c r="H8" s="71"/>
      <c r="I8" s="9">
        <v>1</v>
      </c>
      <c r="J8" s="9">
        <v>2</v>
      </c>
      <c r="K8" s="11">
        <v>3</v>
      </c>
      <c r="L8" s="11">
        <v>4</v>
      </c>
      <c r="M8" s="12"/>
      <c r="N8" s="12"/>
    </row>
    <row r="9" spans="1:14" ht="18.75" customHeight="1">
      <c r="A9" s="35">
        <v>14</v>
      </c>
      <c r="B9" s="21"/>
      <c r="C9" s="21"/>
      <c r="D9" s="65">
        <v>1600</v>
      </c>
      <c r="E9" s="60">
        <f>((B9*D9*8)+(C9*D9*4))*1.302/1000</f>
        <v>0</v>
      </c>
      <c r="F9" s="27"/>
      <c r="G9" s="13">
        <v>211</v>
      </c>
      <c r="H9" s="54">
        <f>I9+J9+K9+L9</f>
        <v>0</v>
      </c>
      <c r="I9" s="55"/>
      <c r="J9" s="55"/>
      <c r="K9" s="56"/>
      <c r="L9" s="56"/>
      <c r="M9" s="12"/>
      <c r="N9" s="12"/>
    </row>
    <row r="10" spans="1:14" ht="19.5" customHeight="1">
      <c r="A10" s="35">
        <v>13</v>
      </c>
      <c r="B10" s="21"/>
      <c r="C10" s="21"/>
      <c r="D10" s="65">
        <f>114*A10</f>
        <v>1482</v>
      </c>
      <c r="E10" s="60">
        <f aca="true" t="shared" si="0" ref="E10:E22">((B10*D10*8)+(C10*D10*4))*1.302/1000</f>
        <v>0</v>
      </c>
      <c r="F10" s="27"/>
      <c r="G10" s="13">
        <v>213</v>
      </c>
      <c r="H10" s="54">
        <f>I10+J10+K10+L10</f>
        <v>0</v>
      </c>
      <c r="I10" s="57"/>
      <c r="J10" s="57"/>
      <c r="K10" s="57"/>
      <c r="L10" s="57"/>
      <c r="M10" s="10"/>
      <c r="N10" s="10"/>
    </row>
    <row r="11" spans="1:14" ht="19.5" customHeight="1">
      <c r="A11" s="35">
        <v>12</v>
      </c>
      <c r="B11" s="21"/>
      <c r="C11" s="21"/>
      <c r="D11" s="65">
        <f aca="true" t="shared" si="1" ref="D11:D22">114*A11</f>
        <v>1368</v>
      </c>
      <c r="E11" s="60">
        <f t="shared" si="0"/>
        <v>0</v>
      </c>
      <c r="F11" s="27"/>
      <c r="G11" s="13" t="s">
        <v>8</v>
      </c>
      <c r="H11" s="58">
        <f>I11+J11+K11+L11</f>
        <v>0</v>
      </c>
      <c r="I11" s="54">
        <f>SUM(I9:I10)</f>
        <v>0</v>
      </c>
      <c r="J11" s="54">
        <f>SUM(J9:J10)</f>
        <v>0</v>
      </c>
      <c r="K11" s="54">
        <f>SUM(K9:K10)</f>
        <v>0</v>
      </c>
      <c r="L11" s="54">
        <f>SUM(L9:L10)</f>
        <v>0</v>
      </c>
      <c r="M11" s="10"/>
      <c r="N11" s="10"/>
    </row>
    <row r="12" spans="1:14" ht="18" customHeight="1">
      <c r="A12" s="35">
        <v>11</v>
      </c>
      <c r="B12" s="21"/>
      <c r="C12" s="21"/>
      <c r="D12" s="65">
        <f t="shared" si="1"/>
        <v>1254</v>
      </c>
      <c r="E12" s="60">
        <f t="shared" si="0"/>
        <v>0</v>
      </c>
      <c r="F12" s="27"/>
      <c r="G12" s="27"/>
      <c r="H12" s="27"/>
      <c r="I12" s="27"/>
      <c r="J12" s="27"/>
      <c r="K12" s="27"/>
      <c r="L12" s="27"/>
      <c r="M12" s="10"/>
      <c r="N12" s="10"/>
    </row>
    <row r="13" spans="1:14" ht="18.75">
      <c r="A13" s="35">
        <v>10</v>
      </c>
      <c r="B13" s="21"/>
      <c r="C13" s="21"/>
      <c r="D13" s="65">
        <f t="shared" si="1"/>
        <v>1140</v>
      </c>
      <c r="E13" s="60">
        <f t="shared" si="0"/>
        <v>0</v>
      </c>
      <c r="F13" s="27"/>
      <c r="G13" s="27"/>
      <c r="H13" s="27"/>
      <c r="I13" s="27"/>
      <c r="J13" s="27"/>
      <c r="K13" s="27"/>
      <c r="L13" s="27"/>
      <c r="M13" s="10"/>
      <c r="N13" s="10"/>
    </row>
    <row r="14" spans="1:14" ht="18.75">
      <c r="A14" s="35">
        <v>9</v>
      </c>
      <c r="B14" s="21"/>
      <c r="C14" s="21"/>
      <c r="D14" s="65">
        <f t="shared" si="1"/>
        <v>1026</v>
      </c>
      <c r="E14" s="60">
        <f t="shared" si="0"/>
        <v>0</v>
      </c>
      <c r="F14" s="27"/>
      <c r="G14" s="27"/>
      <c r="H14" s="27"/>
      <c r="I14" s="27"/>
      <c r="J14" s="27"/>
      <c r="K14" s="27"/>
      <c r="L14" s="27"/>
      <c r="M14" s="10"/>
      <c r="N14" s="10"/>
    </row>
    <row r="15" spans="1:14" ht="18.75">
      <c r="A15" s="35">
        <v>8</v>
      </c>
      <c r="B15" s="21"/>
      <c r="C15" s="21"/>
      <c r="D15" s="65">
        <f t="shared" si="1"/>
        <v>912</v>
      </c>
      <c r="E15" s="60">
        <f t="shared" si="0"/>
        <v>0</v>
      </c>
      <c r="F15" s="27"/>
      <c r="G15" s="27"/>
      <c r="H15" s="27"/>
      <c r="I15" s="27"/>
      <c r="J15" s="27"/>
      <c r="K15" s="27"/>
      <c r="L15" s="27"/>
      <c r="M15" s="10"/>
      <c r="N15" s="10"/>
    </row>
    <row r="16" spans="1:14" ht="18.75">
      <c r="A16" s="35">
        <v>7</v>
      </c>
      <c r="B16" s="21"/>
      <c r="C16" s="21"/>
      <c r="D16" s="65">
        <f t="shared" si="1"/>
        <v>798</v>
      </c>
      <c r="E16" s="60">
        <f t="shared" si="0"/>
        <v>0</v>
      </c>
      <c r="F16" s="27"/>
      <c r="G16" s="27"/>
      <c r="H16" s="27"/>
      <c r="I16" s="27"/>
      <c r="J16" s="27"/>
      <c r="K16" s="27"/>
      <c r="L16" s="27"/>
      <c r="M16" s="10"/>
      <c r="N16" s="10"/>
    </row>
    <row r="17" spans="1:14" ht="18.75">
      <c r="A17" s="35">
        <v>6</v>
      </c>
      <c r="B17" s="21"/>
      <c r="C17" s="21"/>
      <c r="D17" s="65">
        <f t="shared" si="1"/>
        <v>684</v>
      </c>
      <c r="E17" s="60">
        <f t="shared" si="0"/>
        <v>0</v>
      </c>
      <c r="F17" s="27"/>
      <c r="G17" s="27"/>
      <c r="H17" s="27"/>
      <c r="I17" s="27"/>
      <c r="J17" s="27"/>
      <c r="K17" s="27"/>
      <c r="L17" s="27"/>
      <c r="M17" s="10"/>
      <c r="N17" s="10"/>
    </row>
    <row r="18" spans="1:14" ht="18.75">
      <c r="A18" s="35">
        <v>5</v>
      </c>
      <c r="B18" s="21"/>
      <c r="C18" s="21"/>
      <c r="D18" s="65">
        <f t="shared" si="1"/>
        <v>570</v>
      </c>
      <c r="E18" s="60">
        <f t="shared" si="0"/>
        <v>0</v>
      </c>
      <c r="F18" s="27"/>
      <c r="G18" s="27"/>
      <c r="H18" s="27"/>
      <c r="I18" s="27"/>
      <c r="J18" s="27"/>
      <c r="K18" s="27"/>
      <c r="L18" s="27"/>
      <c r="M18" s="10"/>
      <c r="N18" s="10"/>
    </row>
    <row r="19" spans="1:14" ht="18.75">
      <c r="A19" s="35">
        <v>4</v>
      </c>
      <c r="B19" s="21"/>
      <c r="C19" s="21"/>
      <c r="D19" s="65">
        <f t="shared" si="1"/>
        <v>456</v>
      </c>
      <c r="E19" s="60">
        <f t="shared" si="0"/>
        <v>0</v>
      </c>
      <c r="F19" s="27"/>
      <c r="G19" s="27"/>
      <c r="H19" s="27"/>
      <c r="I19" s="27"/>
      <c r="J19" s="27"/>
      <c r="K19" s="27"/>
      <c r="L19" s="27"/>
      <c r="M19" s="10"/>
      <c r="N19" s="10"/>
    </row>
    <row r="20" spans="1:14" ht="18.75">
      <c r="A20" s="35">
        <v>3</v>
      </c>
      <c r="B20" s="21"/>
      <c r="C20" s="21"/>
      <c r="D20" s="65">
        <f t="shared" si="1"/>
        <v>342</v>
      </c>
      <c r="E20" s="60">
        <f t="shared" si="0"/>
        <v>0</v>
      </c>
      <c r="F20" s="27"/>
      <c r="G20" s="27"/>
      <c r="H20" s="27"/>
      <c r="I20" s="27"/>
      <c r="J20" s="27"/>
      <c r="K20" s="27"/>
      <c r="L20" s="27"/>
      <c r="M20" s="10"/>
      <c r="N20" s="10"/>
    </row>
    <row r="21" spans="1:14" ht="18.75">
      <c r="A21" s="35">
        <v>2</v>
      </c>
      <c r="B21" s="21"/>
      <c r="C21" s="21"/>
      <c r="D21" s="65">
        <f t="shared" si="1"/>
        <v>228</v>
      </c>
      <c r="E21" s="60">
        <f t="shared" si="0"/>
        <v>0</v>
      </c>
      <c r="F21" s="27"/>
      <c r="G21" s="27"/>
      <c r="H21" s="27"/>
      <c r="I21" s="27"/>
      <c r="J21" s="27"/>
      <c r="K21" s="27"/>
      <c r="L21" s="27"/>
      <c r="M21" s="10"/>
      <c r="N21" s="10"/>
    </row>
    <row r="22" spans="1:14" ht="19.5" thickBot="1">
      <c r="A22" s="43">
        <v>1</v>
      </c>
      <c r="B22" s="51"/>
      <c r="C22" s="51"/>
      <c r="D22" s="65">
        <f t="shared" si="1"/>
        <v>114</v>
      </c>
      <c r="E22" s="61">
        <f t="shared" si="0"/>
        <v>0</v>
      </c>
      <c r="F22" s="27"/>
      <c r="G22" s="27"/>
      <c r="H22" s="27"/>
      <c r="I22" s="27"/>
      <c r="J22" s="27"/>
      <c r="K22" s="27"/>
      <c r="L22" s="27"/>
      <c r="M22" s="10"/>
      <c r="N22" s="10"/>
    </row>
    <row r="23" spans="1:14" s="47" customFormat="1" ht="19.5" thickBot="1">
      <c r="A23" s="52" t="s">
        <v>2</v>
      </c>
      <c r="B23" s="53">
        <f>SUM(B9:B22)</f>
        <v>0</v>
      </c>
      <c r="C23" s="50">
        <f>SUM(C9:C22)</f>
        <v>0</v>
      </c>
      <c r="D23" s="53"/>
      <c r="E23" s="62">
        <f>SUM(E9:E22)</f>
        <v>0</v>
      </c>
      <c r="F23" s="45"/>
      <c r="G23" s="45"/>
      <c r="H23" s="45"/>
      <c r="I23" s="45"/>
      <c r="J23" s="45"/>
      <c r="K23" s="45"/>
      <c r="L23" s="45"/>
      <c r="M23" s="46"/>
      <c r="N23" s="46"/>
    </row>
    <row r="24" spans="1:12" ht="5.25" customHeight="1">
      <c r="A24" s="34"/>
      <c r="B24" s="10"/>
      <c r="C24" s="10"/>
      <c r="D24" s="17"/>
      <c r="E24" s="18"/>
      <c r="F24" s="18"/>
      <c r="G24" s="18"/>
      <c r="H24" s="18"/>
      <c r="I24" s="18"/>
      <c r="J24" s="18"/>
      <c r="K24" s="18"/>
      <c r="L24" s="18"/>
    </row>
    <row r="25" spans="1:12" ht="15.75">
      <c r="A25" s="33" t="s">
        <v>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.75">
      <c r="A26" s="33" t="s">
        <v>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.75">
      <c r="A27" s="33" t="s">
        <v>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ht="15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ht="15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</sheetData>
  <sheetProtection/>
  <mergeCells count="12">
    <mergeCell ref="E7:E8"/>
    <mergeCell ref="A6:E6"/>
    <mergeCell ref="G6:K6"/>
    <mergeCell ref="G7:G8"/>
    <mergeCell ref="H7:H8"/>
    <mergeCell ref="I7:L7"/>
    <mergeCell ref="A2:L2"/>
    <mergeCell ref="A3:L3"/>
    <mergeCell ref="A4:M4"/>
    <mergeCell ref="A7:A8"/>
    <mergeCell ref="B7:C7"/>
    <mergeCell ref="D7:D8"/>
  </mergeCells>
  <printOptions/>
  <pageMargins left="0.1968503937007874" right="0.1968503937007874" top="0.1968503937007874" bottom="0.1968503937007874" header="0.5118110236220472" footer="0.5118110236220472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2017-04-12T06:52:32Z</cp:lastPrinted>
  <dcterms:created xsi:type="dcterms:W3CDTF">1996-10-08T23:32:33Z</dcterms:created>
  <dcterms:modified xsi:type="dcterms:W3CDTF">2017-04-12T06:52:53Z</dcterms:modified>
  <cp:category/>
  <cp:version/>
  <cp:contentType/>
  <cp:contentStatus/>
</cp:coreProperties>
</file>